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Rar$DIa1508.29525.rartemp\"/>
    </mc:Choice>
  </mc:AlternateContent>
  <xr:revisionPtr revIDLastSave="0" documentId="13_ncr:1_{23E3E48D-95DB-41AB-809E-B1A2E1C447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форма звіту" sheetId="5" r:id="rId1"/>
    <sheet name="показники" sheetId="10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0" l="1"/>
  <c r="G3" i="5"/>
  <c r="H3" i="5"/>
  <c r="H34" i="5" l="1"/>
  <c r="H31" i="5"/>
  <c r="H14" i="5" l="1"/>
  <c r="G20" i="5"/>
  <c r="G16" i="5"/>
  <c r="G15" i="5"/>
  <c r="G14" i="5" s="1"/>
  <c r="E15" i="5" l="1"/>
  <c r="D15" i="5" s="1"/>
  <c r="E36" i="5"/>
  <c r="D36" i="5"/>
  <c r="E35" i="5"/>
  <c r="D35" i="5"/>
  <c r="E16" i="5"/>
  <c r="D16" i="5"/>
  <c r="E20" i="5"/>
  <c r="D20" i="5"/>
  <c r="E21" i="5"/>
  <c r="D21" i="5"/>
  <c r="G21" i="5"/>
  <c r="D22" i="5"/>
  <c r="G22" i="5"/>
  <c r="E22" i="5"/>
  <c r="E33" i="5"/>
  <c r="D33" i="5"/>
  <c r="E29" i="5"/>
  <c r="D29" i="5"/>
  <c r="E27" i="5"/>
  <c r="D27" i="5"/>
  <c r="G19" i="5"/>
  <c r="E19" i="5"/>
  <c r="I19" i="5" s="1"/>
  <c r="D19" i="5"/>
  <c r="E14" i="5" l="1"/>
  <c r="E13" i="5"/>
  <c r="I15" i="5" l="1"/>
  <c r="I16" i="5"/>
  <c r="I18" i="5"/>
  <c r="I20" i="5"/>
  <c r="I22" i="5"/>
  <c r="I27" i="5"/>
  <c r="I29" i="5"/>
  <c r="I33" i="5"/>
  <c r="I35" i="5"/>
  <c r="I36" i="5"/>
  <c r="D14" i="5" l="1"/>
  <c r="D13" i="5" s="1"/>
  <c r="D24" i="5"/>
  <c r="D31" i="5"/>
  <c r="D17" i="5" l="1"/>
  <c r="G23" i="5"/>
  <c r="G25" i="5"/>
  <c r="G26" i="5"/>
  <c r="G27" i="5"/>
  <c r="G28" i="5"/>
  <c r="D28" i="5" s="1"/>
  <c r="G29" i="5"/>
  <c r="G30" i="5"/>
  <c r="G32" i="5"/>
  <c r="G33" i="5"/>
  <c r="G35" i="5"/>
  <c r="G36" i="5"/>
  <c r="E23" i="5"/>
  <c r="I23" i="5" s="1"/>
  <c r="E25" i="5"/>
  <c r="E26" i="5"/>
  <c r="I26" i="5" s="1"/>
  <c r="E28" i="5"/>
  <c r="I28" i="5" s="1"/>
  <c r="E30" i="5"/>
  <c r="I30" i="5" s="1"/>
  <c r="E32" i="5"/>
  <c r="I32" i="5" s="1"/>
  <c r="D23" i="5"/>
  <c r="D25" i="5"/>
  <c r="D26" i="5"/>
  <c r="D30" i="5"/>
  <c r="D32" i="5"/>
  <c r="I25" i="5" l="1"/>
  <c r="E24" i="5"/>
  <c r="I21" i="5"/>
  <c r="H13" i="5" l="1"/>
  <c r="I14" i="5"/>
  <c r="F34" i="5"/>
  <c r="E31" i="5"/>
  <c r="E17" i="5" s="1"/>
  <c r="F31" i="5"/>
  <c r="H24" i="5"/>
  <c r="H17" i="5" s="1"/>
  <c r="F24" i="5"/>
  <c r="F14" i="5"/>
  <c r="F13" i="5" s="1"/>
  <c r="A3" i="5"/>
  <c r="H12" i="5" l="1"/>
  <c r="E34" i="5"/>
  <c r="F17" i="5"/>
  <c r="G24" i="5"/>
  <c r="G31" i="5"/>
  <c r="I31" i="5"/>
  <c r="G34" i="5"/>
  <c r="G13" i="5"/>
  <c r="I34" i="5" l="1"/>
  <c r="D34" i="5"/>
  <c r="D12" i="5" s="1"/>
  <c r="E12" i="5"/>
  <c r="I17" i="5"/>
  <c r="I24" i="5"/>
  <c r="I13" i="5"/>
  <c r="G17" i="5"/>
  <c r="G12" i="5"/>
  <c r="I12" i="5" l="1"/>
</calcChain>
</file>

<file path=xl/sharedStrings.xml><?xml version="1.0" encoding="utf-8"?>
<sst xmlns="http://schemas.openxmlformats.org/spreadsheetml/2006/main" count="61" uniqueCount="60">
  <si>
    <t>ЗВІТ</t>
  </si>
  <si>
    <t>Установа</t>
  </si>
  <si>
    <t>за ЄДРПОУ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</si>
  <si>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</si>
  <si>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</si>
  <si>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</si>
  <si>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</si>
  <si>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</si>
  <si>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</si>
  <si>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</si>
  <si>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>Залишок на початок звітного року</t>
  </si>
  <si>
    <t>Надійшло коштів за звітний період (рік)</t>
  </si>
  <si>
    <t>Залишок на кінець звітного періоду (року)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</si>
  <si>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</si>
  <si>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</si>
  <si>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</si>
  <si>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</si>
  <si>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</si>
  <si>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</si>
  <si>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</si>
  <si>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</si>
  <si>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</si>
  <si>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</si>
  <si>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</si>
  <si>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</si>
  <si>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</si>
  <si>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</si>
  <si>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</si>
  <si>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</si>
  <si>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</si>
  <si>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</si>
  <si>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</si>
  <si>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</si>
  <si>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</si>
  <si>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</si>
  <si>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</si>
  <si>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</si>
  <si>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</si>
  <si>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</si>
  <si>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</si>
  <si>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</si>
  <si>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виплати населенню</t>
  </si>
  <si>
    <t>Інші поточні видатки</t>
  </si>
  <si>
    <t>(підпис)</t>
  </si>
  <si>
    <t xml:space="preserve">
Поточні видатки</t>
  </si>
  <si>
    <t xml:space="preserve">  Оплата інших енергоносіїв та комунальних послуг</t>
  </si>
  <si>
    <t>Затверджено на звітний період із врахуванням змін</t>
  </si>
  <si>
    <t>Затверджено на звітний рік</t>
  </si>
  <si>
    <t>Касові за звітний період (рік)</t>
  </si>
  <si>
    <t>(ім'я, прізвище)</t>
  </si>
  <si>
    <t xml:space="preserve">Директор </t>
  </si>
  <si>
    <t>Назва навчального закладу</t>
  </si>
  <si>
    <t>Мокрецька гімназія</t>
  </si>
  <si>
    <t>0611031</t>
  </si>
  <si>
    <t>разом</t>
  </si>
  <si>
    <t>Надання загальної середньої освіти  закладами загальної середньої освіти за рахунок  освітньої субвенці</t>
  </si>
  <si>
    <t>Касові видатки за КПКВКМБ 0611031 за 2025 рік</t>
  </si>
  <si>
    <t>07 лютого 2026 року</t>
  </si>
  <si>
    <t>за    2025 рік</t>
  </si>
  <si>
    <t>Володимир КВАШУК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</si>
</sst>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3" fillId="0" borderId="1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2" borderId="4" xfId="0" applyNumberFormat="1" applyFont="1" applyFill="1" applyBorder="1" applyAlignment="1" applyProtection="1">
      <alignment horizontal="right" vertical="center" wrapText="1"/>
    </xf>
    <xf numFmtId="164" fontId="7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164" fontId="7" fillId="2" borderId="4" xfId="0" applyNumberFormat="1" applyFont="1" applyFill="1" applyBorder="1" applyAlignment="1" applyProtection="1">
      <alignment horizontal="right" vertical="center"/>
      <protection locked="0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0" fillId="0" borderId="0" xfId="0" applyNumberFormat="1"/>
    <xf numFmtId="164" fontId="6" fillId="2" borderId="4" xfId="0" applyNumberFormat="1" applyFont="1" applyFill="1" applyBorder="1" applyAlignment="1" applyProtection="1">
      <alignment horizontal="right" vertical="center" wrapText="1"/>
    </xf>
    <xf numFmtId="0" fontId="0" fillId="4" borderId="2" xfId="0" applyFill="1" applyBorder="1"/>
    <xf numFmtId="2" fontId="0" fillId="4" borderId="2" xfId="0" applyNumberFormat="1" applyFill="1" applyBorder="1"/>
    <xf numFmtId="0" fontId="12" fillId="4" borderId="6" xfId="0" applyFont="1" applyFill="1" applyBorder="1"/>
    <xf numFmtId="0" fontId="13" fillId="0" borderId="2" xfId="0" applyFont="1" applyBorder="1"/>
    <xf numFmtId="0" fontId="13" fillId="4" borderId="2" xfId="0" applyFont="1" applyFill="1" applyBorder="1"/>
    <xf numFmtId="2" fontId="13" fillId="0" borderId="2" xfId="0" applyNumberFormat="1" applyFont="1" applyBorder="1"/>
    <xf numFmtId="0" fontId="9" fillId="0" borderId="5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2;&#1089;&#1072;&#1085;&#1072;/Desktop/&#1047;&#1074;&#1110;&#1090;%20&#1079;&#1072;%20&#1030;&#1030;&#1030;%20&#1082;&#1074;&#1072;&#1088;&#1090;&#107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2">
          <cell r="A2" t="str">
            <v>про надходження та використання коштів загального фонду (форма</v>
          </cell>
          <cell r="C2" t="str">
            <v xml:space="preserve">      №2д,</v>
          </cell>
          <cell r="D2" t="str">
            <v xml:space="preserve">      №2м)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8"/>
  <sheetViews>
    <sheetView tabSelected="1" workbookViewId="0">
      <selection activeCell="I6" sqref="I6"/>
    </sheetView>
  </sheetViews>
  <sheetFormatPr defaultRowHeight="15" x14ac:dyDescent="0.25"/>
  <cols>
    <col min="1" max="1" width="28" customWidth="1"/>
    <col min="4" max="4" width="10.28515625" customWidth="1"/>
    <col min="5" max="5" width="10.7109375" customWidth="1"/>
    <col min="7" max="7" width="10.7109375" customWidth="1"/>
    <col min="8" max="8" width="13.140625" customWidth="1"/>
    <col min="9" max="9" width="12.7109375" customWidth="1"/>
    <col min="11" max="11" width="13" customWidth="1"/>
    <col min="12" max="12" width="14.5703125" customWidth="1"/>
  </cols>
  <sheetData>
    <row r="2" spans="1:12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spans="1:12" x14ac:dyDescent="0.25">
      <c r="A3" s="2" t="str">
        <f>IF([1]ЗАПОЛНИТЬ!$F$7=1,CONCATENATE([1]шапки!A2),CONCATENATE([1]шапки!A2,[1]шапки!C2))</f>
        <v>про надходження та використання коштів загального фонду (форма      №2д,</v>
      </c>
      <c r="B3" s="2"/>
      <c r="C3" s="2"/>
      <c r="D3" s="2"/>
      <c r="E3" s="2"/>
      <c r="F3" s="2"/>
      <c r="G3" s="3" t="str">
        <f>IF([1]ЗАПОЛНИТЬ!$F$7=1,[1]шапки!C2,[1]шапки!D2)</f>
        <v xml:space="preserve">      №2м)</v>
      </c>
      <c r="H3" s="2" t="str">
        <f>IF([1]ЗАПОЛНИТЬ!$F$7=1,[1]шапки!D2,"")</f>
        <v/>
      </c>
      <c r="I3" s="2"/>
    </row>
    <row r="4" spans="1:12" x14ac:dyDescent="0.25">
      <c r="A4" s="52" t="s">
        <v>58</v>
      </c>
      <c r="B4" s="52"/>
      <c r="C4" s="52"/>
      <c r="D4" s="52"/>
      <c r="E4" s="52"/>
      <c r="F4" s="52"/>
      <c r="G4" s="52"/>
      <c r="H4" s="52"/>
      <c r="I4" s="52"/>
    </row>
    <row r="5" spans="1:12" x14ac:dyDescent="0.25">
      <c r="A5" s="5" t="s">
        <v>1</v>
      </c>
      <c r="B5" s="53" t="s">
        <v>52</v>
      </c>
      <c r="C5" s="53"/>
      <c r="D5" s="53"/>
      <c r="E5" s="53"/>
      <c r="F5" s="53"/>
      <c r="G5" s="53"/>
      <c r="H5" s="6" t="s">
        <v>2</v>
      </c>
      <c r="I5" s="56">
        <v>23015932</v>
      </c>
    </row>
    <row r="6" spans="1:12" ht="30" customHeight="1" x14ac:dyDescent="0.25">
      <c r="A6" s="5" t="s">
        <v>3</v>
      </c>
      <c r="B6" s="54"/>
      <c r="C6" s="54"/>
      <c r="D6" s="54"/>
      <c r="E6" s="54"/>
      <c r="F6" s="54"/>
      <c r="G6" s="54"/>
      <c r="H6" s="4" t="s">
        <v>4</v>
      </c>
      <c r="I6" s="31"/>
    </row>
    <row r="7" spans="1:12" ht="50.25" customHeight="1" x14ac:dyDescent="0.25">
      <c r="A7" s="50" t="s">
        <v>5</v>
      </c>
      <c r="B7" s="50"/>
      <c r="C7" s="50"/>
      <c r="D7" s="7" t="s">
        <v>53</v>
      </c>
      <c r="E7" s="51" t="s">
        <v>55</v>
      </c>
      <c r="F7" s="51"/>
      <c r="G7" s="51"/>
      <c r="H7" s="51"/>
      <c r="I7" s="51"/>
    </row>
    <row r="8" spans="1:12" ht="15" customHeight="1" thickBot="1" x14ac:dyDescent="0.3">
      <c r="A8" s="8" t="s">
        <v>6</v>
      </c>
      <c r="B8" s="4"/>
      <c r="C8" s="4"/>
      <c r="D8" s="4"/>
      <c r="E8" s="4"/>
      <c r="F8" s="4"/>
      <c r="G8" s="4"/>
      <c r="H8" s="4"/>
      <c r="I8" s="4"/>
    </row>
    <row r="9" spans="1:12" ht="16.5" customHeight="1" thickTop="1" thickBot="1" x14ac:dyDescent="0.3">
      <c r="A9" s="48" t="s">
        <v>7</v>
      </c>
      <c r="B9" s="45" t="s">
        <v>8</v>
      </c>
      <c r="C9" s="48" t="s">
        <v>9</v>
      </c>
      <c r="D9" s="49" t="s">
        <v>47</v>
      </c>
      <c r="E9" s="45" t="s">
        <v>46</v>
      </c>
      <c r="F9" s="43" t="s">
        <v>10</v>
      </c>
      <c r="G9" s="43" t="s">
        <v>11</v>
      </c>
      <c r="H9" s="44" t="s">
        <v>48</v>
      </c>
      <c r="I9" s="45" t="s">
        <v>12</v>
      </c>
    </row>
    <row r="10" spans="1:12" ht="16.5" thickTop="1" thickBot="1" x14ac:dyDescent="0.3">
      <c r="A10" s="48"/>
      <c r="B10" s="45"/>
      <c r="C10" s="48"/>
      <c r="D10" s="49"/>
      <c r="E10" s="45"/>
      <c r="F10" s="43"/>
      <c r="G10" s="43"/>
      <c r="H10" s="44"/>
      <c r="I10" s="45"/>
    </row>
    <row r="11" spans="1:12" ht="16.5" thickTop="1" thickBot="1" x14ac:dyDescent="0.3">
      <c r="A11" s="48"/>
      <c r="B11" s="45"/>
      <c r="C11" s="48"/>
      <c r="D11" s="49"/>
      <c r="E11" s="45"/>
      <c r="F11" s="43"/>
      <c r="G11" s="43"/>
      <c r="H11" s="44"/>
      <c r="I11" s="45"/>
    </row>
    <row r="12" spans="1:12" ht="22.5" thickTop="1" thickBot="1" x14ac:dyDescent="0.3">
      <c r="A12" s="9" t="s">
        <v>44</v>
      </c>
      <c r="B12" s="9">
        <v>2000</v>
      </c>
      <c r="C12" s="10" t="s">
        <v>13</v>
      </c>
      <c r="D12" s="11">
        <f>D13+D17+D34+D36</f>
        <v>3448730.5599999996</v>
      </c>
      <c r="E12" s="11">
        <f>E13+E17+E34+E36</f>
        <v>3448730.5599999996</v>
      </c>
      <c r="F12" s="11"/>
      <c r="G12" s="11">
        <f>H12</f>
        <v>3448730.5599999996</v>
      </c>
      <c r="H12" s="11">
        <f>H13+H17+H36+H34</f>
        <v>3448730.5599999996</v>
      </c>
      <c r="I12" s="11">
        <f>E12-H12</f>
        <v>0</v>
      </c>
      <c r="K12" s="33"/>
      <c r="L12" s="33"/>
    </row>
    <row r="13" spans="1:12" ht="22.5" thickTop="1" thickBot="1" x14ac:dyDescent="0.3">
      <c r="A13" s="12" t="s">
        <v>14</v>
      </c>
      <c r="B13" s="9">
        <v>2100</v>
      </c>
      <c r="C13" s="10" t="s">
        <v>15</v>
      </c>
      <c r="D13" s="11">
        <f>D14+D16</f>
        <v>3448730.5599999996</v>
      </c>
      <c r="E13" s="11">
        <f>E15+E16</f>
        <v>3448730.5599999996</v>
      </c>
      <c r="F13" s="11">
        <f>F14+F16</f>
        <v>0</v>
      </c>
      <c r="G13" s="11">
        <f t="shared" ref="G13:G36" si="0">H13</f>
        <v>3448730.5599999996</v>
      </c>
      <c r="H13" s="11">
        <f>H14+H16</f>
        <v>3448730.5599999996</v>
      </c>
      <c r="I13" s="11">
        <f t="shared" ref="I13:I36" si="1">E13-H13</f>
        <v>0</v>
      </c>
    </row>
    <row r="14" spans="1:12" ht="16.5" thickTop="1" thickBot="1" x14ac:dyDescent="0.3">
      <c r="A14" s="13" t="s">
        <v>16</v>
      </c>
      <c r="B14" s="14">
        <v>2110</v>
      </c>
      <c r="C14" s="15" t="s">
        <v>17</v>
      </c>
      <c r="D14" s="21">
        <f>D15</f>
        <v>2849764.01</v>
      </c>
      <c r="E14" s="21">
        <f>E15</f>
        <v>2849764.01</v>
      </c>
      <c r="F14" s="16">
        <f>SUM(F15:F15)</f>
        <v>0</v>
      </c>
      <c r="G14" s="11">
        <f>G15</f>
        <v>2849764.01</v>
      </c>
      <c r="H14" s="11">
        <f>H15</f>
        <v>2849764.01</v>
      </c>
      <c r="I14" s="11">
        <f t="shared" si="1"/>
        <v>0</v>
      </c>
    </row>
    <row r="15" spans="1:12" ht="16.5" thickTop="1" thickBot="1" x14ac:dyDescent="0.3">
      <c r="A15" s="18" t="s">
        <v>18</v>
      </c>
      <c r="B15" s="32">
        <v>2111</v>
      </c>
      <c r="C15" s="19" t="s">
        <v>19</v>
      </c>
      <c r="D15" s="21">
        <f>E15</f>
        <v>2849764.01</v>
      </c>
      <c r="E15" s="21">
        <f>G15</f>
        <v>2849764.01</v>
      </c>
      <c r="F15" s="20">
        <v>0</v>
      </c>
      <c r="G15" s="11">
        <f>H15</f>
        <v>2849764.01</v>
      </c>
      <c r="H15" s="36">
        <v>2849764.01</v>
      </c>
      <c r="I15" s="11">
        <f t="shared" si="1"/>
        <v>0</v>
      </c>
    </row>
    <row r="16" spans="1:12" ht="16.5" thickTop="1" thickBot="1" x14ac:dyDescent="0.3">
      <c r="A16" s="22" t="s">
        <v>20</v>
      </c>
      <c r="B16" s="14">
        <v>2120</v>
      </c>
      <c r="C16" s="15" t="s">
        <v>21</v>
      </c>
      <c r="D16" s="11">
        <f t="shared" ref="D16" si="2">H16</f>
        <v>598966.55000000005</v>
      </c>
      <c r="E16" s="11">
        <f t="shared" ref="E16" si="3">H16</f>
        <v>598966.55000000005</v>
      </c>
      <c r="F16" s="17">
        <v>0</v>
      </c>
      <c r="G16" s="11">
        <f>H16</f>
        <v>598966.55000000005</v>
      </c>
      <c r="H16" s="36">
        <v>598966.55000000005</v>
      </c>
      <c r="I16" s="11">
        <f t="shared" si="1"/>
        <v>0</v>
      </c>
    </row>
    <row r="17" spans="1:9" ht="16.5" thickTop="1" thickBot="1" x14ac:dyDescent="0.3">
      <c r="A17" s="23" t="s">
        <v>22</v>
      </c>
      <c r="B17" s="9">
        <v>2200</v>
      </c>
      <c r="C17" s="10" t="s">
        <v>23</v>
      </c>
      <c r="D17" s="11">
        <f>D18+D19+D20+D21+D22+D24+D31</f>
        <v>0</v>
      </c>
      <c r="E17" s="11">
        <f>E18+E19+E20+E21+E22+E24+E31</f>
        <v>0</v>
      </c>
      <c r="F17" s="24">
        <f>SUM(F18:F24)+F31</f>
        <v>0</v>
      </c>
      <c r="G17" s="11">
        <f t="shared" si="0"/>
        <v>0</v>
      </c>
      <c r="H17" s="24">
        <f>H18+H19+H20+H21+H22+H24+H31</f>
        <v>0</v>
      </c>
      <c r="I17" s="11">
        <f t="shared" si="1"/>
        <v>0</v>
      </c>
    </row>
    <row r="18" spans="1:9" ht="24" thickTop="1" thickBot="1" x14ac:dyDescent="0.3">
      <c r="A18" s="13" t="s">
        <v>24</v>
      </c>
      <c r="B18" s="14">
        <v>2210</v>
      </c>
      <c r="C18" s="15" t="s">
        <v>25</v>
      </c>
      <c r="D18" s="20">
        <v>0</v>
      </c>
      <c r="E18" s="20">
        <v>0</v>
      </c>
      <c r="F18" s="17">
        <v>0</v>
      </c>
      <c r="G18" s="20">
        <v>0</v>
      </c>
      <c r="H18" s="20">
        <v>0</v>
      </c>
      <c r="I18" s="11">
        <f t="shared" si="1"/>
        <v>0</v>
      </c>
    </row>
    <row r="19" spans="1:9" ht="24" thickTop="1" thickBot="1" x14ac:dyDescent="0.3">
      <c r="A19" s="13" t="s">
        <v>26</v>
      </c>
      <c r="B19" s="14">
        <v>2220</v>
      </c>
      <c r="C19" s="14">
        <v>100</v>
      </c>
      <c r="D19" s="11">
        <f t="shared" ref="D19:D20" si="4">H19</f>
        <v>0</v>
      </c>
      <c r="E19" s="11">
        <f t="shared" ref="E19:E20" si="5">H19</f>
        <v>0</v>
      </c>
      <c r="F19" s="20">
        <v>0</v>
      </c>
      <c r="G19" s="21">
        <f t="shared" ref="G19" si="6">H19</f>
        <v>0</v>
      </c>
      <c r="H19" s="20">
        <v>0</v>
      </c>
      <c r="I19" s="11">
        <f t="shared" ref="I19" si="7">E19-H19</f>
        <v>0</v>
      </c>
    </row>
    <row r="20" spans="1:9" ht="16.5" thickTop="1" thickBot="1" x14ac:dyDescent="0.3">
      <c r="A20" s="13" t="s">
        <v>27</v>
      </c>
      <c r="B20" s="14">
        <v>2230</v>
      </c>
      <c r="C20" s="14">
        <v>110</v>
      </c>
      <c r="D20" s="11">
        <f t="shared" si="4"/>
        <v>0</v>
      </c>
      <c r="E20" s="11">
        <f t="shared" si="5"/>
        <v>0</v>
      </c>
      <c r="F20" s="17">
        <v>0</v>
      </c>
      <c r="G20" s="11">
        <f>H20</f>
        <v>0</v>
      </c>
      <c r="H20" s="20">
        <v>0</v>
      </c>
      <c r="I20" s="11">
        <f t="shared" si="1"/>
        <v>0</v>
      </c>
    </row>
    <row r="21" spans="1:9" ht="16.5" thickTop="1" thickBot="1" x14ac:dyDescent="0.3">
      <c r="A21" s="13" t="s">
        <v>28</v>
      </c>
      <c r="B21" s="14">
        <v>2240</v>
      </c>
      <c r="C21" s="14">
        <v>120</v>
      </c>
      <c r="D21" s="11">
        <f t="shared" ref="D21" si="8">H21</f>
        <v>0</v>
      </c>
      <c r="E21" s="11">
        <f t="shared" ref="E21" si="9">H21</f>
        <v>0</v>
      </c>
      <c r="F21" s="17">
        <v>0</v>
      </c>
      <c r="G21" s="11">
        <f t="shared" ref="G21" si="10">K21</f>
        <v>0</v>
      </c>
      <c r="H21" s="20">
        <v>0</v>
      </c>
      <c r="I21" s="11">
        <f t="shared" si="1"/>
        <v>0</v>
      </c>
    </row>
    <row r="22" spans="1:9" ht="16.5" thickTop="1" thickBot="1" x14ac:dyDescent="0.3">
      <c r="A22" s="13" t="s">
        <v>29</v>
      </c>
      <c r="B22" s="14">
        <v>2250</v>
      </c>
      <c r="C22" s="14">
        <v>130</v>
      </c>
      <c r="D22" s="11">
        <f t="shared" ref="D22" si="11">H22</f>
        <v>0</v>
      </c>
      <c r="E22" s="11">
        <f t="shared" ref="E22" si="12">H22</f>
        <v>0</v>
      </c>
      <c r="F22" s="17">
        <v>0</v>
      </c>
      <c r="G22" s="11">
        <f t="shared" ref="G22" si="13">K22</f>
        <v>0</v>
      </c>
      <c r="H22" s="20">
        <v>0</v>
      </c>
      <c r="I22" s="11">
        <f t="shared" si="1"/>
        <v>0</v>
      </c>
    </row>
    <row r="23" spans="1:9" ht="24" thickTop="1" thickBot="1" x14ac:dyDescent="0.3">
      <c r="A23" s="22" t="s">
        <v>30</v>
      </c>
      <c r="B23" s="14">
        <v>2260</v>
      </c>
      <c r="C23" s="14">
        <v>140</v>
      </c>
      <c r="D23" s="21">
        <f t="shared" ref="D23:D32" si="14">H23</f>
        <v>0</v>
      </c>
      <c r="E23" s="21">
        <f t="shared" ref="D23:E32" si="15">H23</f>
        <v>0</v>
      </c>
      <c r="F23" s="17">
        <v>0</v>
      </c>
      <c r="G23" s="21">
        <f t="shared" si="0"/>
        <v>0</v>
      </c>
      <c r="H23" s="17">
        <v>0</v>
      </c>
      <c r="I23" s="11">
        <f t="shared" si="1"/>
        <v>0</v>
      </c>
    </row>
    <row r="24" spans="1:9" ht="24" thickTop="1" thickBot="1" x14ac:dyDescent="0.3">
      <c r="A24" s="22" t="s">
        <v>31</v>
      </c>
      <c r="B24" s="14">
        <v>2270</v>
      </c>
      <c r="C24" s="14">
        <v>150</v>
      </c>
      <c r="D24" s="11">
        <f>D27+D29</f>
        <v>0</v>
      </c>
      <c r="E24" s="11">
        <f>E25+E26+E27+E28+E29</f>
        <v>0</v>
      </c>
      <c r="F24" s="16">
        <f>SUM(F25:F30)</f>
        <v>0</v>
      </c>
      <c r="G24" s="11">
        <f t="shared" si="0"/>
        <v>0</v>
      </c>
      <c r="H24" s="34">
        <f>H27+H29</f>
        <v>0</v>
      </c>
      <c r="I24" s="11">
        <f t="shared" si="1"/>
        <v>0</v>
      </c>
    </row>
    <row r="25" spans="1:9" ht="16.5" thickTop="1" thickBot="1" x14ac:dyDescent="0.3">
      <c r="A25" s="18" t="s">
        <v>32</v>
      </c>
      <c r="B25" s="32">
        <v>2271</v>
      </c>
      <c r="C25" s="32">
        <v>160</v>
      </c>
      <c r="D25" s="11">
        <f t="shared" si="14"/>
        <v>0</v>
      </c>
      <c r="E25" s="11">
        <f t="shared" si="15"/>
        <v>0</v>
      </c>
      <c r="F25" s="20">
        <v>0</v>
      </c>
      <c r="G25" s="21">
        <f t="shared" si="0"/>
        <v>0</v>
      </c>
      <c r="H25" s="20">
        <v>0</v>
      </c>
      <c r="I25" s="11">
        <f t="shared" si="1"/>
        <v>0</v>
      </c>
    </row>
    <row r="26" spans="1:9" ht="24" thickTop="1" thickBot="1" x14ac:dyDescent="0.3">
      <c r="A26" s="18" t="s">
        <v>33</v>
      </c>
      <c r="B26" s="32">
        <v>2272</v>
      </c>
      <c r="C26" s="32">
        <v>170</v>
      </c>
      <c r="D26" s="11">
        <f t="shared" si="14"/>
        <v>0</v>
      </c>
      <c r="E26" s="11">
        <f t="shared" si="15"/>
        <v>0</v>
      </c>
      <c r="F26" s="20">
        <v>0</v>
      </c>
      <c r="G26" s="21">
        <f t="shared" si="0"/>
        <v>0</v>
      </c>
      <c r="H26" s="20">
        <v>0</v>
      </c>
      <c r="I26" s="11">
        <f t="shared" si="1"/>
        <v>0</v>
      </c>
    </row>
    <row r="27" spans="1:9" ht="16.5" thickTop="1" thickBot="1" x14ac:dyDescent="0.3">
      <c r="A27" s="18" t="s">
        <v>34</v>
      </c>
      <c r="B27" s="32">
        <v>2273</v>
      </c>
      <c r="C27" s="32">
        <v>180</v>
      </c>
      <c r="D27" s="11">
        <f t="shared" ref="D27" si="16">H27</f>
        <v>0</v>
      </c>
      <c r="E27" s="11">
        <f t="shared" ref="E27" si="17">H27</f>
        <v>0</v>
      </c>
      <c r="F27" s="20">
        <v>0</v>
      </c>
      <c r="G27" s="21">
        <f t="shared" si="0"/>
        <v>0</v>
      </c>
      <c r="H27" s="20">
        <v>0</v>
      </c>
      <c r="I27" s="11">
        <f t="shared" si="1"/>
        <v>0</v>
      </c>
    </row>
    <row r="28" spans="1:9" ht="16.5" thickTop="1" thickBot="1" x14ac:dyDescent="0.3">
      <c r="A28" s="18" t="s">
        <v>35</v>
      </c>
      <c r="B28" s="32">
        <v>2274</v>
      </c>
      <c r="C28" s="32">
        <v>190</v>
      </c>
      <c r="D28" s="21">
        <f t="shared" si="15"/>
        <v>0</v>
      </c>
      <c r="E28" s="21">
        <f t="shared" si="15"/>
        <v>0</v>
      </c>
      <c r="F28" s="20">
        <v>0</v>
      </c>
      <c r="G28" s="21">
        <f t="shared" si="0"/>
        <v>0</v>
      </c>
      <c r="H28" s="20">
        <v>0</v>
      </c>
      <c r="I28" s="11">
        <f t="shared" si="1"/>
        <v>0</v>
      </c>
    </row>
    <row r="29" spans="1:9" ht="24" thickTop="1" thickBot="1" x14ac:dyDescent="0.3">
      <c r="A29" s="18" t="s">
        <v>45</v>
      </c>
      <c r="B29" s="32">
        <v>2275</v>
      </c>
      <c r="C29" s="32">
        <v>200</v>
      </c>
      <c r="D29" s="11">
        <f t="shared" ref="D29" si="18">H29</f>
        <v>0</v>
      </c>
      <c r="E29" s="11">
        <f t="shared" ref="E29" si="19">H29</f>
        <v>0</v>
      </c>
      <c r="F29" s="20">
        <v>0</v>
      </c>
      <c r="G29" s="21">
        <f t="shared" si="0"/>
        <v>0</v>
      </c>
      <c r="H29" s="20">
        <v>0</v>
      </c>
      <c r="I29" s="11">
        <f t="shared" si="1"/>
        <v>0</v>
      </c>
    </row>
    <row r="30" spans="1:9" ht="16.5" thickTop="1" thickBot="1" x14ac:dyDescent="0.3">
      <c r="A30" s="18" t="s">
        <v>36</v>
      </c>
      <c r="B30" s="32">
        <v>2276</v>
      </c>
      <c r="C30" s="32">
        <v>210</v>
      </c>
      <c r="D30" s="11">
        <f t="shared" si="14"/>
        <v>0</v>
      </c>
      <c r="E30" s="11">
        <f t="shared" si="15"/>
        <v>0</v>
      </c>
      <c r="F30" s="20">
        <v>0</v>
      </c>
      <c r="G30" s="21">
        <f t="shared" si="0"/>
        <v>0</v>
      </c>
      <c r="H30" s="20">
        <v>0</v>
      </c>
      <c r="I30" s="11">
        <f t="shared" si="1"/>
        <v>0</v>
      </c>
    </row>
    <row r="31" spans="1:9" ht="35.25" thickTop="1" thickBot="1" x14ac:dyDescent="0.3">
      <c r="A31" s="22" t="s">
        <v>37</v>
      </c>
      <c r="B31" s="14">
        <v>2280</v>
      </c>
      <c r="C31" s="14">
        <v>220</v>
      </c>
      <c r="D31" s="11">
        <f>D33</f>
        <v>0</v>
      </c>
      <c r="E31" s="11">
        <f>H31</f>
        <v>0</v>
      </c>
      <c r="F31" s="16">
        <f>SUM(F32:F33)</f>
        <v>0</v>
      </c>
      <c r="G31" s="11">
        <f t="shared" si="0"/>
        <v>0</v>
      </c>
      <c r="H31" s="34">
        <f>H33</f>
        <v>0</v>
      </c>
      <c r="I31" s="11">
        <f t="shared" si="1"/>
        <v>0</v>
      </c>
    </row>
    <row r="32" spans="1:9" ht="33" thickTop="1" thickBot="1" x14ac:dyDescent="0.3">
      <c r="A32" s="25" t="s">
        <v>38</v>
      </c>
      <c r="B32" s="32">
        <v>2281</v>
      </c>
      <c r="C32" s="32">
        <v>230</v>
      </c>
      <c r="D32" s="11">
        <f t="shared" si="14"/>
        <v>0</v>
      </c>
      <c r="E32" s="11">
        <f t="shared" si="15"/>
        <v>0</v>
      </c>
      <c r="F32" s="20">
        <v>0</v>
      </c>
      <c r="G32" s="21">
        <f t="shared" si="0"/>
        <v>0</v>
      </c>
      <c r="H32" s="20">
        <v>0</v>
      </c>
      <c r="I32" s="11">
        <f t="shared" si="1"/>
        <v>0</v>
      </c>
    </row>
    <row r="33" spans="1:9" ht="33" thickTop="1" thickBot="1" x14ac:dyDescent="0.3">
      <c r="A33" s="26" t="s">
        <v>39</v>
      </c>
      <c r="B33" s="32">
        <v>2282</v>
      </c>
      <c r="C33" s="32">
        <v>240</v>
      </c>
      <c r="D33" s="11">
        <f t="shared" ref="D33" si="20">H33</f>
        <v>0</v>
      </c>
      <c r="E33" s="11">
        <f t="shared" ref="E33" si="21">H33</f>
        <v>0</v>
      </c>
      <c r="F33" s="20">
        <v>0</v>
      </c>
      <c r="G33" s="21">
        <f t="shared" si="0"/>
        <v>0</v>
      </c>
      <c r="H33" s="20">
        <v>0</v>
      </c>
      <c r="I33" s="11">
        <f t="shared" si="1"/>
        <v>0</v>
      </c>
    </row>
    <row r="34" spans="1:9" ht="16.5" thickTop="1" thickBot="1" x14ac:dyDescent="0.3">
      <c r="A34" s="23" t="s">
        <v>40</v>
      </c>
      <c r="B34" s="9">
        <v>2700</v>
      </c>
      <c r="C34" s="9">
        <v>320</v>
      </c>
      <c r="D34" s="11">
        <f>E34</f>
        <v>0</v>
      </c>
      <c r="E34" s="11">
        <f>H34</f>
        <v>0</v>
      </c>
      <c r="F34" s="28">
        <f>SUM(F35:F35)</f>
        <v>0</v>
      </c>
      <c r="G34" s="21">
        <f t="shared" si="0"/>
        <v>0</v>
      </c>
      <c r="H34" s="28">
        <f>H35</f>
        <v>0</v>
      </c>
      <c r="I34" s="11">
        <f t="shared" si="1"/>
        <v>0</v>
      </c>
    </row>
    <row r="35" spans="1:9" ht="16.5" thickTop="1" thickBot="1" x14ac:dyDescent="0.3">
      <c r="A35" s="22" t="s">
        <v>41</v>
      </c>
      <c r="B35" s="14">
        <v>2730</v>
      </c>
      <c r="C35" s="14">
        <v>350</v>
      </c>
      <c r="D35" s="11">
        <f t="shared" ref="D35:D36" si="22">H35</f>
        <v>0</v>
      </c>
      <c r="E35" s="11">
        <f t="shared" ref="E35:E36" si="23">H35</f>
        <v>0</v>
      </c>
      <c r="F35" s="27">
        <v>0</v>
      </c>
      <c r="G35" s="21">
        <f t="shared" si="0"/>
        <v>0</v>
      </c>
      <c r="H35" s="20">
        <v>0</v>
      </c>
      <c r="I35" s="11">
        <f t="shared" si="1"/>
        <v>0</v>
      </c>
    </row>
    <row r="36" spans="1:9" ht="16.5" thickTop="1" thickBot="1" x14ac:dyDescent="0.3">
      <c r="A36" s="23" t="s">
        <v>42</v>
      </c>
      <c r="B36" s="9">
        <v>2800</v>
      </c>
      <c r="C36" s="9">
        <v>360</v>
      </c>
      <c r="D36" s="11">
        <f t="shared" si="22"/>
        <v>0</v>
      </c>
      <c r="E36" s="11">
        <f t="shared" si="23"/>
        <v>0</v>
      </c>
      <c r="F36" s="29">
        <v>0</v>
      </c>
      <c r="G36" s="11">
        <f t="shared" si="0"/>
        <v>0</v>
      </c>
      <c r="H36" s="20">
        <v>0</v>
      </c>
      <c r="I36" s="11">
        <f t="shared" si="1"/>
        <v>0</v>
      </c>
    </row>
    <row r="37" spans="1:9" ht="25.5" customHeight="1" thickTop="1" x14ac:dyDescent="0.25">
      <c r="A37" s="30" t="s">
        <v>50</v>
      </c>
      <c r="B37" s="1"/>
      <c r="C37" s="30"/>
      <c r="D37" s="46"/>
      <c r="E37" s="46"/>
      <c r="F37" s="30"/>
      <c r="G37" s="47" t="s">
        <v>59</v>
      </c>
      <c r="H37" s="47"/>
      <c r="I37" s="1"/>
    </row>
    <row r="38" spans="1:9" x14ac:dyDescent="0.25">
      <c r="A38" s="1" t="s">
        <v>57</v>
      </c>
      <c r="B38" s="30"/>
      <c r="C38" s="30"/>
      <c r="D38" s="41" t="s">
        <v>43</v>
      </c>
      <c r="E38" s="41"/>
      <c r="F38" s="30"/>
      <c r="G38" s="42" t="s">
        <v>49</v>
      </c>
      <c r="H38" s="42"/>
      <c r="I38" s="1"/>
    </row>
  </sheetData>
  <mergeCells count="19">
    <mergeCell ref="A7:C7"/>
    <mergeCell ref="E7:I7"/>
    <mergeCell ref="A2:I2"/>
    <mergeCell ref="A4:I4"/>
    <mergeCell ref="B5:G5"/>
    <mergeCell ref="B6:G6"/>
    <mergeCell ref="A9:A11"/>
    <mergeCell ref="B9:B11"/>
    <mergeCell ref="C9:C11"/>
    <mergeCell ref="D9:D11"/>
    <mergeCell ref="E9:E11"/>
    <mergeCell ref="D38:E38"/>
    <mergeCell ref="G38:H38"/>
    <mergeCell ref="G9:G11"/>
    <mergeCell ref="H9:H11"/>
    <mergeCell ref="I9:I11"/>
    <mergeCell ref="D37:E37"/>
    <mergeCell ref="G37:H37"/>
    <mergeCell ref="F9:F11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1"/>
  <sheetViews>
    <sheetView workbookViewId="0">
      <selection activeCell="E14" sqref="E14"/>
    </sheetView>
  </sheetViews>
  <sheetFormatPr defaultRowHeight="15" x14ac:dyDescent="0.25"/>
  <cols>
    <col min="2" max="2" width="28.7109375" customWidth="1"/>
    <col min="3" max="3" width="13.7109375" customWidth="1"/>
    <col min="4" max="4" width="11.85546875" customWidth="1"/>
    <col min="5" max="5" width="15.140625" customWidth="1"/>
    <col min="7" max="7" width="16.7109375" customWidth="1"/>
  </cols>
  <sheetData>
    <row r="1" spans="2:5" ht="28.5" customHeight="1" x14ac:dyDescent="0.25">
      <c r="B1" s="55" t="s">
        <v>56</v>
      </c>
      <c r="C1" s="55"/>
      <c r="D1" s="55"/>
      <c r="E1" s="55"/>
    </row>
    <row r="2" spans="2:5" x14ac:dyDescent="0.25">
      <c r="B2" s="37" t="s">
        <v>51</v>
      </c>
      <c r="C2" s="35">
        <v>2111</v>
      </c>
      <c r="D2" s="35">
        <v>2120</v>
      </c>
      <c r="E2" s="35" t="s">
        <v>54</v>
      </c>
    </row>
    <row r="3" spans="2:5" ht="15.75" x14ac:dyDescent="0.25">
      <c r="B3" s="38" t="s">
        <v>52</v>
      </c>
      <c r="C3" s="38">
        <v>2849764.01</v>
      </c>
      <c r="D3" s="38">
        <v>598966.54999999993</v>
      </c>
      <c r="E3" s="38">
        <f t="shared" ref="E3" si="0">SUM(C3+D3)</f>
        <v>3448730.5599999996</v>
      </c>
    </row>
    <row r="4" spans="2:5" ht="15.75" x14ac:dyDescent="0.25">
      <c r="B4" s="38"/>
      <c r="C4" s="38"/>
      <c r="D4" s="38"/>
      <c r="E4" s="38"/>
    </row>
    <row r="5" spans="2:5" ht="15.75" x14ac:dyDescent="0.25">
      <c r="B5" s="38"/>
      <c r="C5" s="38"/>
      <c r="D5" s="38"/>
      <c r="E5" s="38"/>
    </row>
    <row r="6" spans="2:5" ht="15.75" x14ac:dyDescent="0.25">
      <c r="B6" s="38"/>
      <c r="C6" s="38"/>
      <c r="D6" s="38"/>
      <c r="E6" s="38"/>
    </row>
    <row r="7" spans="2:5" ht="15.75" x14ac:dyDescent="0.25">
      <c r="B7" s="38"/>
      <c r="C7" s="38"/>
      <c r="D7" s="38"/>
      <c r="E7" s="38"/>
    </row>
    <row r="8" spans="2:5" ht="15.75" x14ac:dyDescent="0.25">
      <c r="B8" s="38"/>
      <c r="C8" s="38"/>
      <c r="D8" s="38"/>
      <c r="E8" s="38"/>
    </row>
    <row r="9" spans="2:5" ht="15.75" x14ac:dyDescent="0.25">
      <c r="B9" s="38"/>
      <c r="C9" s="38"/>
      <c r="D9" s="38"/>
      <c r="E9" s="38"/>
    </row>
    <row r="10" spans="2:5" ht="15.75" x14ac:dyDescent="0.25">
      <c r="B10" s="38"/>
      <c r="C10" s="38"/>
      <c r="D10" s="38"/>
      <c r="E10" s="38"/>
    </row>
    <row r="11" spans="2:5" ht="15.75" x14ac:dyDescent="0.25">
      <c r="B11" s="39"/>
      <c r="C11" s="39"/>
      <c r="D11" s="39"/>
      <c r="E11" s="39"/>
    </row>
    <row r="12" spans="2:5" ht="15.75" x14ac:dyDescent="0.25">
      <c r="B12" s="38"/>
      <c r="C12" s="38"/>
      <c r="D12" s="38"/>
      <c r="E12" s="38"/>
    </row>
    <row r="13" spans="2:5" ht="15.75" x14ac:dyDescent="0.25">
      <c r="B13" s="38"/>
      <c r="C13" s="38"/>
      <c r="D13" s="38"/>
      <c r="E13" s="38"/>
    </row>
    <row r="14" spans="2:5" ht="15.75" x14ac:dyDescent="0.25">
      <c r="B14" s="38"/>
      <c r="C14" s="38"/>
      <c r="D14" s="38"/>
      <c r="E14" s="38"/>
    </row>
    <row r="15" spans="2:5" ht="15.75" x14ac:dyDescent="0.25">
      <c r="B15" s="38"/>
      <c r="C15" s="38"/>
      <c r="D15" s="38"/>
      <c r="E15" s="38"/>
    </row>
    <row r="16" spans="2:5" ht="15.75" x14ac:dyDescent="0.25">
      <c r="B16" s="38"/>
      <c r="C16" s="38"/>
      <c r="D16" s="38"/>
      <c r="E16" s="38"/>
    </row>
    <row r="17" spans="2:5" ht="15.75" x14ac:dyDescent="0.25">
      <c r="B17" s="38"/>
      <c r="C17" s="38"/>
      <c r="D17" s="38"/>
      <c r="E17" s="38"/>
    </row>
    <row r="18" spans="2:5" ht="15.75" x14ac:dyDescent="0.25">
      <c r="B18" s="38"/>
      <c r="C18" s="38"/>
      <c r="D18" s="38"/>
      <c r="E18" s="38"/>
    </row>
    <row r="19" spans="2:5" ht="15.75" x14ac:dyDescent="0.25">
      <c r="B19" s="38"/>
      <c r="C19" s="38"/>
      <c r="D19" s="38"/>
      <c r="E19" s="38"/>
    </row>
    <row r="20" spans="2:5" ht="15.75" x14ac:dyDescent="0.25">
      <c r="B20" s="38"/>
      <c r="C20" s="38"/>
      <c r="D20" s="38"/>
      <c r="E20" s="38"/>
    </row>
    <row r="21" spans="2:5" ht="15.75" x14ac:dyDescent="0.25">
      <c r="B21" s="38"/>
      <c r="C21" s="40"/>
      <c r="D21" s="38"/>
      <c r="E21" s="38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форма звіту</vt:lpstr>
      <vt:lpstr>показники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vkvasuk174@gmail.com</cp:lastModifiedBy>
  <cp:lastPrinted>2022-01-24T18:48:19Z</cp:lastPrinted>
  <dcterms:created xsi:type="dcterms:W3CDTF">2017-11-19T13:09:27Z</dcterms:created>
  <dcterms:modified xsi:type="dcterms:W3CDTF">2026-02-10T09:17:26Z</dcterms:modified>
</cp:coreProperties>
</file>